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97.165\Rodrigo\PARA CEACO EJECUTIVO\2do trimestre\CACEO\"/>
    </mc:Choice>
  </mc:AlternateContent>
  <xr:revisionPtr revIDLastSave="0" documentId="8_{405874E2-5447-48C7-8EDF-0904752A973D}" xr6:coauthVersionLast="47" xr6:coauthVersionMax="47" xr10:uidLastSave="{00000000-0000-0000-0000-000000000000}"/>
  <bookViews>
    <workbookView xWindow="-120" yWindow="-120" windowWidth="29040" windowHeight="15720" xr2:uid="{EB3AB018-5E8D-4D78-B80B-ABFABFB0F71F}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D23" i="1"/>
  <c r="C23" i="1"/>
  <c r="D19" i="1"/>
  <c r="C19" i="1"/>
  <c r="D10" i="1"/>
  <c r="D30" i="1" s="1"/>
  <c r="C10" i="1"/>
  <c r="C30" i="1" s="1"/>
  <c r="B2" i="1"/>
  <c r="C72" i="1" l="1"/>
  <c r="D72" i="1"/>
</calcChain>
</file>

<file path=xl/sharedStrings.xml><?xml version="1.0" encoding="utf-8"?>
<sst xmlns="http://schemas.openxmlformats.org/spreadsheetml/2006/main" count="59" uniqueCount="59">
  <si>
    <t>Poder Ejecutivo del Estado de Oaxaca</t>
  </si>
  <si>
    <t>Estado de Actividades Consolidado</t>
  </si>
  <si>
    <t>Del 1 de enero al 30 de junio de 2025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</si>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</sst>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</cellXfs>
  <cellStyles count="3">
    <cellStyle name="Millares" xfId="1" builtinId="3"/>
    <cellStyle name="Normal" xfId="0" builtinId="0"/>
    <cellStyle name="Normal 2" xfId="2" xr:uid="{C6C2540E-4D5A-4FD3-9005-D5F706127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id="{9EEEAF4C-5956-4B80-9824-22CE37ECA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E4F3BA-7FB7-48E4-BFD8-85311543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4093422</xdr:colOff>
      <xdr:row>75</xdr:row>
      <xdr:rowOff>248477</xdr:rowOff>
    </xdr:from>
    <xdr:to>
      <xdr:col>3</xdr:col>
      <xdr:colOff>319608</xdr:colOff>
      <xdr:row>77</xdr:row>
      <xdr:rowOff>47162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E9799ACE-B288-4D07-A451-DFDD17EE6BC2}"/>
            </a:ext>
          </a:extLst>
        </xdr:cNvPr>
        <xdr:cNvSpPr txBox="1"/>
      </xdr:nvSpPr>
      <xdr:spPr>
        <a:xfrm>
          <a:off x="4255347" y="11973752"/>
          <a:ext cx="312228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836543</xdr:colOff>
      <xdr:row>75</xdr:row>
      <xdr:rowOff>248477</xdr:rowOff>
    </xdr:from>
    <xdr:to>
      <xdr:col>1</xdr:col>
      <xdr:colOff>3953859</xdr:colOff>
      <xdr:row>77</xdr:row>
      <xdr:rowOff>47162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F9724735-E698-4D8C-8FBB-ED38989E5B82}"/>
            </a:ext>
          </a:extLst>
        </xdr:cNvPr>
        <xdr:cNvSpPr txBox="1"/>
      </xdr:nvSpPr>
      <xdr:spPr>
        <a:xfrm>
          <a:off x="998468" y="11973752"/>
          <a:ext cx="311731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97.165\Rodrigo\PARA%20CEACO%20EJECUTIVO\2do%20trimestre\1%20PODER%20EJECUTIVO\2.1%20ESTADOS_FINANCIEROS%20T2%202025%20P%20EJECUTIVO%20-%20copia.xlsx" TargetMode="External"/><Relationship Id="rId1" Type="http://schemas.openxmlformats.org/officeDocument/2006/relationships/externalLinkPath" Target="/PARA%20CEACO%20EJECUTIVO/2do%20trimestre/1%20PODER%20EJECUTIVO/2.1%20ESTADOS_FINANCIEROS%20T2%202025%20P%20EJECUTI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0BF13-0076-463A-9F89-E3618B1AC228}">
  <sheetPr>
    <tabColor rgb="FF00B0F0"/>
    <pageSetUpPr fitToPage="1"/>
  </sheetPr>
  <dimension ref="B1:G1014"/>
  <sheetViews>
    <sheetView showGridLines="0" tabSelected="1" zoomScale="80" zoomScaleNormal="80" zoomScaleSheetLayoutView="179" zoomScalePageLayoutView="90" workbookViewId="0"/>
  </sheetViews>
  <sheetFormatPr baseColWidth="10" defaultColWidth="14.28515625" defaultRowHeight="15" customHeight="1"/>
  <cols>
    <col min="1" max="1" width="2.42578125" style="3" customWidth="1"/>
    <col min="2" max="2" width="86.140625" style="1" customWidth="1"/>
    <col min="3" max="3" width="17.28515625" style="2" customWidth="1"/>
    <col min="4" max="4" width="16.28515625" style="2" customWidth="1"/>
    <col min="5" max="17" width="10.7109375" style="3" customWidth="1"/>
    <col min="18" max="16384" width="14.28515625" style="3"/>
  </cols>
  <sheetData>
    <row r="1" spans="2:7" ht="22.5" customHeight="1"/>
    <row r="2" spans="2:7" s="6" customFormat="1" ht="12" customHeight="1">
      <c r="B2" s="4" t="str">
        <f>'[1]ESTADO DE SITUACIÓN FINAN 2'!C2</f>
        <v>2do. Informe Trimestral de Avance de Gestión 2025</v>
      </c>
      <c r="C2" s="4"/>
      <c r="D2" s="4"/>
      <c r="E2" s="5"/>
      <c r="F2" s="5"/>
      <c r="G2" s="5"/>
    </row>
    <row r="3" spans="2:7" s="6" customFormat="1" ht="12" customHeight="1">
      <c r="B3" s="4" t="s">
        <v>0</v>
      </c>
      <c r="C3" s="4"/>
      <c r="D3" s="4"/>
    </row>
    <row r="4" spans="2:7" s="6" customFormat="1" ht="12" customHeight="1">
      <c r="B4" s="4" t="s">
        <v>1</v>
      </c>
      <c r="C4" s="4"/>
      <c r="D4" s="4"/>
    </row>
    <row r="5" spans="2:7" s="6" customFormat="1" ht="12" customHeight="1">
      <c r="B5" s="4" t="s">
        <v>2</v>
      </c>
      <c r="C5" s="4"/>
      <c r="D5" s="4"/>
    </row>
    <row r="6" spans="2:7" s="6" customFormat="1" ht="12" customHeight="1">
      <c r="B6" s="7" t="s">
        <v>3</v>
      </c>
      <c r="C6" s="7"/>
      <c r="D6" s="7"/>
    </row>
    <row r="7" spans="2:7" s="6" customFormat="1" ht="5.25" customHeight="1">
      <c r="B7" s="8"/>
      <c r="C7" s="8"/>
      <c r="D7" s="8"/>
    </row>
    <row r="8" spans="2:7" ht="12.75">
      <c r="B8" s="9" t="s">
        <v>4</v>
      </c>
      <c r="C8" s="10">
        <v>2025</v>
      </c>
      <c r="D8" s="10">
        <v>2024</v>
      </c>
    </row>
    <row r="9" spans="2:7" ht="12.75">
      <c r="B9" s="11" t="s">
        <v>5</v>
      </c>
      <c r="C9" s="12"/>
      <c r="D9" s="12"/>
    </row>
    <row r="10" spans="2:7" ht="12.75">
      <c r="B10" s="13" t="s">
        <v>6</v>
      </c>
      <c r="C10" s="14">
        <f>SUM(C11:C17)</f>
        <v>3587744640.7800002</v>
      </c>
      <c r="D10" s="14">
        <f>SUM(D11:D17)</f>
        <v>6570923501</v>
      </c>
    </row>
    <row r="11" spans="2:7" ht="12.75">
      <c r="B11" s="15" t="s">
        <v>7</v>
      </c>
      <c r="C11" s="16">
        <v>1267642172</v>
      </c>
      <c r="D11" s="17">
        <v>2141687266</v>
      </c>
    </row>
    <row r="12" spans="2:7" ht="12" customHeight="1">
      <c r="B12" s="15" t="s">
        <v>8</v>
      </c>
      <c r="C12" s="16">
        <v>0</v>
      </c>
      <c r="D12" s="17">
        <v>0</v>
      </c>
    </row>
    <row r="13" spans="2:7" ht="13.5" customHeight="1">
      <c r="B13" s="15" t="s">
        <v>9</v>
      </c>
      <c r="C13" s="16">
        <v>0</v>
      </c>
      <c r="D13" s="17">
        <v>0</v>
      </c>
    </row>
    <row r="14" spans="2:7" ht="12.75">
      <c r="B14" s="15" t="s">
        <v>10</v>
      </c>
      <c r="C14" s="16">
        <v>1680133645.71</v>
      </c>
      <c r="D14" s="17">
        <v>2684562620</v>
      </c>
    </row>
    <row r="15" spans="2:7" ht="12.75">
      <c r="B15" s="15" t="s">
        <v>11</v>
      </c>
      <c r="C15" s="16">
        <v>460484188.39999998</v>
      </c>
      <c r="D15" s="17">
        <v>998289283</v>
      </c>
    </row>
    <row r="16" spans="2:7" ht="12.75">
      <c r="B16" s="15" t="s">
        <v>12</v>
      </c>
      <c r="C16" s="16">
        <v>179484634.66999999</v>
      </c>
      <c r="D16" s="17">
        <v>746384332</v>
      </c>
    </row>
    <row r="17" spans="2:4" ht="12.75">
      <c r="B17" s="15" t="s">
        <v>13</v>
      </c>
      <c r="C17" s="16">
        <v>0</v>
      </c>
      <c r="D17" s="17">
        <v>0</v>
      </c>
    </row>
    <row r="18" spans="2:4" ht="6" customHeight="1">
      <c r="B18" s="18"/>
      <c r="C18" s="16"/>
      <c r="D18" s="17"/>
    </row>
    <row r="19" spans="2:4" ht="38.25">
      <c r="B19" s="13" t="s">
        <v>14</v>
      </c>
      <c r="C19" s="19">
        <f>SUM(C20:C21)</f>
        <v>25616187915.639999</v>
      </c>
      <c r="D19" s="19">
        <f>SUM(D20:D21)</f>
        <v>34402095072</v>
      </c>
    </row>
    <row r="20" spans="2:4" ht="25.5">
      <c r="B20" s="15" t="s">
        <v>15</v>
      </c>
      <c r="C20" s="16">
        <v>50519761910.93</v>
      </c>
      <c r="D20" s="17">
        <v>99710670136</v>
      </c>
    </row>
    <row r="21" spans="2:4" ht="25.5">
      <c r="B21" s="15" t="s">
        <v>16</v>
      </c>
      <c r="C21" s="16">
        <v>-24903573995.290001</v>
      </c>
      <c r="D21" s="17">
        <v>-65308575064</v>
      </c>
    </row>
    <row r="22" spans="2:4" ht="6" customHeight="1">
      <c r="B22" s="18"/>
      <c r="C22" s="16"/>
      <c r="D22" s="17"/>
    </row>
    <row r="23" spans="2:4" ht="12.75">
      <c r="B23" s="13" t="s">
        <v>17</v>
      </c>
      <c r="C23" s="14">
        <f>SUM(C24:C28)</f>
        <v>29664273.989999998</v>
      </c>
      <c r="D23" s="14">
        <f>SUM(D24:D28)</f>
        <v>141821774</v>
      </c>
    </row>
    <row r="24" spans="2:4" ht="12.75">
      <c r="B24" s="15" t="s">
        <v>18</v>
      </c>
      <c r="C24" s="16">
        <v>29664273.989999998</v>
      </c>
      <c r="D24" s="17">
        <v>141821774</v>
      </c>
    </row>
    <row r="25" spans="2:4" ht="12.75">
      <c r="B25" s="15" t="s">
        <v>19</v>
      </c>
      <c r="C25" s="16">
        <v>0</v>
      </c>
      <c r="D25" s="17">
        <v>0</v>
      </c>
    </row>
    <row r="26" spans="2:4" ht="12.75">
      <c r="B26" s="15" t="s">
        <v>20</v>
      </c>
      <c r="C26" s="16">
        <v>0</v>
      </c>
      <c r="D26" s="17">
        <v>0</v>
      </c>
    </row>
    <row r="27" spans="2:4" ht="12.75">
      <c r="B27" s="15" t="s">
        <v>21</v>
      </c>
      <c r="C27" s="16">
        <v>0</v>
      </c>
      <c r="D27" s="17">
        <v>0</v>
      </c>
    </row>
    <row r="28" spans="2:4" ht="12.75">
      <c r="B28" s="15" t="s">
        <v>22</v>
      </c>
      <c r="C28" s="16">
        <v>0</v>
      </c>
      <c r="D28" s="17">
        <v>0</v>
      </c>
    </row>
    <row r="29" spans="2:4" ht="6" customHeight="1">
      <c r="B29" s="18"/>
      <c r="C29" s="16"/>
      <c r="D29" s="17"/>
    </row>
    <row r="30" spans="2:4" ht="12.75">
      <c r="B30" s="20" t="s">
        <v>23</v>
      </c>
      <c r="C30" s="14">
        <f>C10+C19+C23</f>
        <v>29233596830.41</v>
      </c>
      <c r="D30" s="14">
        <f>D10+D19+D23</f>
        <v>41114840347</v>
      </c>
    </row>
    <row r="31" spans="2:4" ht="9.75" customHeight="1">
      <c r="B31" s="13"/>
      <c r="C31" s="14"/>
      <c r="D31" s="21"/>
    </row>
    <row r="32" spans="2:4" ht="9.75" customHeight="1">
      <c r="B32" s="20" t="s">
        <v>24</v>
      </c>
      <c r="C32" s="14"/>
      <c r="D32" s="21"/>
    </row>
    <row r="33" spans="2:4" ht="12.75">
      <c r="B33" s="13" t="s">
        <v>25</v>
      </c>
      <c r="C33" s="14">
        <f>SUM(C34:C36)</f>
        <v>5605622012.0300007</v>
      </c>
      <c r="D33" s="14">
        <f>SUM(D34:D36)</f>
        <v>12205294478</v>
      </c>
    </row>
    <row r="34" spans="2:4" ht="12.75">
      <c r="B34" s="15" t="s">
        <v>26</v>
      </c>
      <c r="C34" s="16">
        <v>4093986328.8400002</v>
      </c>
      <c r="D34" s="17">
        <v>8041268389</v>
      </c>
    </row>
    <row r="35" spans="2:4" ht="12.75">
      <c r="B35" s="15" t="s">
        <v>27</v>
      </c>
      <c r="C35" s="16">
        <v>309461445.22000003</v>
      </c>
      <c r="D35" s="17">
        <v>1033168094</v>
      </c>
    </row>
    <row r="36" spans="2:4" ht="12.75">
      <c r="B36" s="15" t="s">
        <v>28</v>
      </c>
      <c r="C36" s="16">
        <v>1202174237.97</v>
      </c>
      <c r="D36" s="17">
        <v>3130857995</v>
      </c>
    </row>
    <row r="37" spans="2:4" ht="6" customHeight="1">
      <c r="B37" s="13"/>
      <c r="C37" s="14"/>
      <c r="D37" s="21"/>
    </row>
    <row r="38" spans="2:4" ht="12.75">
      <c r="B38" s="13" t="s">
        <v>29</v>
      </c>
      <c r="C38" s="14">
        <f>SUM(C39:C47)</f>
        <v>902368175.61999989</v>
      </c>
      <c r="D38" s="14">
        <f>SUM(D39:D47)</f>
        <v>1898670461</v>
      </c>
    </row>
    <row r="39" spans="2:4" ht="12.75">
      <c r="B39" s="15" t="s">
        <v>30</v>
      </c>
      <c r="C39" s="16">
        <v>32027.23</v>
      </c>
      <c r="D39" s="17">
        <v>4388928</v>
      </c>
    </row>
    <row r="40" spans="2:4" ht="12.75">
      <c r="B40" s="15" t="s">
        <v>31</v>
      </c>
      <c r="C40" s="16">
        <v>20825908.25</v>
      </c>
      <c r="D40" s="17">
        <v>157829202</v>
      </c>
    </row>
    <row r="41" spans="2:4" ht="12.75">
      <c r="B41" s="15" t="s">
        <v>32</v>
      </c>
      <c r="C41" s="16">
        <v>0</v>
      </c>
      <c r="D41" s="17">
        <v>49769815</v>
      </c>
    </row>
    <row r="42" spans="2:4" ht="12.75">
      <c r="B42" s="15" t="s">
        <v>33</v>
      </c>
      <c r="C42" s="16">
        <v>441868064.83999997</v>
      </c>
      <c r="D42" s="17">
        <v>806403866</v>
      </c>
    </row>
    <row r="43" spans="2:4" ht="12.75">
      <c r="B43" s="15" t="s">
        <v>34</v>
      </c>
      <c r="C43" s="16">
        <v>334475600.49000001</v>
      </c>
      <c r="D43" s="17">
        <v>612197562</v>
      </c>
    </row>
    <row r="44" spans="2:4" ht="12.75">
      <c r="B44" s="15" t="s">
        <v>35</v>
      </c>
      <c r="C44" s="16">
        <v>105166574.81</v>
      </c>
      <c r="D44" s="17">
        <v>268081088</v>
      </c>
    </row>
    <row r="45" spans="2:4" ht="12.75">
      <c r="B45" s="15" t="s">
        <v>36</v>
      </c>
      <c r="C45" s="16">
        <v>0</v>
      </c>
      <c r="D45" s="17">
        <v>0</v>
      </c>
    </row>
    <row r="46" spans="2:4" ht="12.75">
      <c r="B46" s="15" t="s">
        <v>37</v>
      </c>
      <c r="C46" s="16">
        <v>0</v>
      </c>
      <c r="D46" s="17">
        <v>0</v>
      </c>
    </row>
    <row r="47" spans="2:4" ht="12.75">
      <c r="B47" s="15" t="s">
        <v>38</v>
      </c>
      <c r="C47" s="16">
        <v>0</v>
      </c>
      <c r="D47" s="17">
        <v>0</v>
      </c>
    </row>
    <row r="48" spans="2:4" ht="6" customHeight="1">
      <c r="B48" s="13"/>
      <c r="C48" s="14"/>
      <c r="D48" s="21"/>
    </row>
    <row r="49" spans="2:4" ht="12.75">
      <c r="B49" s="13" t="s">
        <v>39</v>
      </c>
      <c r="C49" s="14">
        <f>SUM(C50:C52)</f>
        <v>12398687032.200001</v>
      </c>
      <c r="D49" s="14">
        <f>SUM(D50:D52)</f>
        <v>21519565569</v>
      </c>
    </row>
    <row r="50" spans="2:4" ht="12.75">
      <c r="B50" s="15" t="s">
        <v>40</v>
      </c>
      <c r="C50" s="16">
        <v>4939884055.1700001</v>
      </c>
      <c r="D50" s="17">
        <v>8359095113</v>
      </c>
    </row>
    <row r="51" spans="2:4" ht="12.75">
      <c r="B51" s="15" t="s">
        <v>41</v>
      </c>
      <c r="C51" s="16">
        <v>7423230090.8400002</v>
      </c>
      <c r="D51" s="17">
        <v>13112333706</v>
      </c>
    </row>
    <row r="52" spans="2:4" ht="12.75">
      <c r="B52" s="15" t="s">
        <v>42</v>
      </c>
      <c r="C52" s="16">
        <v>35572886.189999998</v>
      </c>
      <c r="D52" s="17">
        <v>48136750</v>
      </c>
    </row>
    <row r="53" spans="2:4" ht="6" customHeight="1">
      <c r="B53" s="13"/>
      <c r="C53" s="14"/>
      <c r="D53" s="21"/>
    </row>
    <row r="54" spans="2:4" ht="12.75">
      <c r="B54" s="13" t="s">
        <v>43</v>
      </c>
      <c r="C54" s="14">
        <f>SUM(C55:C59)</f>
        <v>789404368.22000003</v>
      </c>
      <c r="D54" s="14">
        <f>SUM(D55:D59)</f>
        <v>2267296938</v>
      </c>
    </row>
    <row r="55" spans="2:4" ht="12.75">
      <c r="B55" s="15" t="s">
        <v>44</v>
      </c>
      <c r="C55" s="16">
        <v>786349806.22000003</v>
      </c>
      <c r="D55" s="17">
        <v>1898888585</v>
      </c>
    </row>
    <row r="56" spans="2:4" ht="12.75">
      <c r="B56" s="15" t="s">
        <v>45</v>
      </c>
      <c r="C56" s="16">
        <v>0</v>
      </c>
      <c r="D56" s="17">
        <v>0</v>
      </c>
    </row>
    <row r="57" spans="2:4" ht="12.75">
      <c r="B57" s="15" t="s">
        <v>46</v>
      </c>
      <c r="C57" s="16">
        <v>1086011.6100000001</v>
      </c>
      <c r="D57" s="17">
        <v>368408353</v>
      </c>
    </row>
    <row r="58" spans="2:4" ht="12.75">
      <c r="B58" s="15" t="s">
        <v>47</v>
      </c>
      <c r="C58" s="16">
        <v>1968550.39</v>
      </c>
      <c r="D58" s="17">
        <v>0</v>
      </c>
    </row>
    <row r="59" spans="2:4" ht="12.75">
      <c r="B59" s="15" t="s">
        <v>48</v>
      </c>
      <c r="C59" s="16">
        <v>0</v>
      </c>
      <c r="D59" s="17">
        <v>0</v>
      </c>
    </row>
    <row r="60" spans="2:4" ht="6" customHeight="1">
      <c r="B60" s="13"/>
      <c r="C60" s="14"/>
      <c r="D60" s="21"/>
    </row>
    <row r="61" spans="2:4" ht="12.75">
      <c r="B61" s="13" t="s">
        <v>49</v>
      </c>
      <c r="C61" s="14">
        <f>SUM(C62:C65)</f>
        <v>167171581.59</v>
      </c>
      <c r="D61" s="14">
        <f>SUM(D62:D65)</f>
        <v>389315519</v>
      </c>
    </row>
    <row r="62" spans="2:4" ht="12.75">
      <c r="B62" s="15" t="s">
        <v>50</v>
      </c>
      <c r="C62" s="16">
        <v>167171581.59</v>
      </c>
      <c r="D62" s="17">
        <v>389315519</v>
      </c>
    </row>
    <row r="63" spans="2:4" ht="12.75">
      <c r="B63" s="15" t="s">
        <v>51</v>
      </c>
      <c r="C63" s="16">
        <v>0</v>
      </c>
      <c r="D63" s="17">
        <v>0</v>
      </c>
    </row>
    <row r="64" spans="2:4" ht="12.75">
      <c r="B64" s="15" t="s">
        <v>52</v>
      </c>
      <c r="C64" s="16">
        <v>0</v>
      </c>
      <c r="D64" s="17">
        <v>0</v>
      </c>
    </row>
    <row r="65" spans="2:5" ht="12.75">
      <c r="B65" s="15" t="s">
        <v>53</v>
      </c>
      <c r="C65" s="16">
        <v>0</v>
      </c>
      <c r="D65" s="17">
        <v>0</v>
      </c>
    </row>
    <row r="66" spans="2:5" ht="6" customHeight="1">
      <c r="B66" s="13"/>
      <c r="C66" s="14"/>
      <c r="D66" s="21"/>
    </row>
    <row r="67" spans="2:5" ht="12.75">
      <c r="B67" s="13" t="s">
        <v>54</v>
      </c>
      <c r="C67" s="14">
        <f>C68</f>
        <v>253005011.90000001</v>
      </c>
      <c r="D67" s="14">
        <f>D68</f>
        <v>1011745016</v>
      </c>
    </row>
    <row r="68" spans="2:5" ht="12.75">
      <c r="B68" s="15" t="s">
        <v>55</v>
      </c>
      <c r="C68" s="16">
        <v>253005011.90000001</v>
      </c>
      <c r="D68" s="17">
        <v>1011745016</v>
      </c>
    </row>
    <row r="69" spans="2:5" ht="6" customHeight="1">
      <c r="B69" s="22"/>
      <c r="C69" s="16"/>
      <c r="D69" s="17"/>
    </row>
    <row r="70" spans="2:5" ht="12.75">
      <c r="B70" s="20" t="s">
        <v>56</v>
      </c>
      <c r="C70" s="14">
        <f>C33+C38+C49+C54+C61+C67</f>
        <v>20116258181.560005</v>
      </c>
      <c r="D70" s="14">
        <f>D33+D38+D49+D54+D61+D67-1</f>
        <v>39291887980</v>
      </c>
    </row>
    <row r="71" spans="2:5" ht="6" customHeight="1">
      <c r="B71" s="22"/>
      <c r="C71" s="14"/>
      <c r="D71" s="21"/>
    </row>
    <row r="72" spans="2:5" ht="12.75">
      <c r="B72" s="20" t="s">
        <v>57</v>
      </c>
      <c r="C72" s="14">
        <f>C30-C70</f>
        <v>9117338648.8499947</v>
      </c>
      <c r="D72" s="14">
        <f>D30-D70-1</f>
        <v>1822952366</v>
      </c>
    </row>
    <row r="73" spans="2:5" ht="6" customHeight="1">
      <c r="B73" s="23"/>
      <c r="C73" s="24"/>
      <c r="D73" s="25"/>
    </row>
    <row r="74" spans="2:5" ht="12.75">
      <c r="B74" s="1" t="s">
        <v>58</v>
      </c>
      <c r="C74" s="26"/>
      <c r="D74" s="27"/>
    </row>
    <row r="75" spans="2:5" ht="10.5" customHeight="1">
      <c r="C75" s="28"/>
      <c r="D75" s="28"/>
    </row>
    <row r="76" spans="2:5" ht="35.25" customHeight="1">
      <c r="B76" s="29"/>
      <c r="C76" s="30"/>
      <c r="E76" s="31"/>
    </row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2025-08-01T19:56:03Z</dcterms:created>
  <dcterms:modified xsi:type="dcterms:W3CDTF">2025-08-01T19:56:23Z</dcterms:modified>
</cp:coreProperties>
</file>